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6" i="1"/>
  <c r="F19" i="1" s="1"/>
  <c r="F20" i="1" s="1"/>
  <c r="F13" i="1"/>
  <c r="E12" i="1"/>
  <c r="F12" i="1" s="1"/>
  <c r="E11" i="1"/>
  <c r="F11" i="1" s="1"/>
  <c r="E10" i="1"/>
  <c r="F10" i="1" s="1"/>
  <c r="E9" i="1"/>
  <c r="F9" i="1" s="1"/>
  <c r="F16" i="1" l="1"/>
</calcChain>
</file>

<file path=xl/sharedStrings.xml><?xml version="1.0" encoding="utf-8"?>
<sst xmlns="http://schemas.openxmlformats.org/spreadsheetml/2006/main" count="41" uniqueCount="34">
  <si>
    <t>liczba osób</t>
  </si>
  <si>
    <t>powierzchnia mieszkania</t>
  </si>
  <si>
    <t>norma</t>
  </si>
  <si>
    <t>zaliczka</t>
  </si>
  <si>
    <t xml:space="preserve">zimna woda </t>
  </si>
  <si>
    <t>podgrzanie wody</t>
  </si>
  <si>
    <t>nieczystości stałe</t>
  </si>
  <si>
    <t>-----</t>
  </si>
  <si>
    <t>------</t>
  </si>
  <si>
    <t>al. Św. Jana Pawła II 29</t>
  </si>
  <si>
    <t>al. Niepodległości 70</t>
  </si>
  <si>
    <t>ul. M. Piłsudskiego 93a,b,c</t>
  </si>
  <si>
    <t>ul. Kopalniana 10a</t>
  </si>
  <si>
    <t>al. Św. Jana Pawła II 28</t>
  </si>
  <si>
    <t>stawka czynszu</t>
  </si>
  <si>
    <t>Data ostatniej aktualizacji stawek:</t>
  </si>
  <si>
    <t>opłata czynszowa</t>
  </si>
  <si>
    <t>Najem tradycyjny</t>
  </si>
  <si>
    <t>Najem instytucjonalny</t>
  </si>
  <si>
    <t>stawka</t>
  </si>
  <si>
    <t>Lokalizcja</t>
  </si>
  <si>
    <t>Razem opłaty za mieszkanie:</t>
  </si>
  <si>
    <t>odprowadzenie ścieków</t>
  </si>
  <si>
    <t>centralne ogrzewanie</t>
  </si>
  <si>
    <t>miejsce postojowe przypisane do mieszkania</t>
  </si>
  <si>
    <t>-</t>
  </si>
  <si>
    <t>miejsce postojowe</t>
  </si>
  <si>
    <t>Pola oznaczone na żółto należy wypełnić danymi z tabeli poniżej</t>
  </si>
  <si>
    <t>Pola oznaczone na zielono należy wypełnić podając liczbę osób w gospodarswie domowym oraz wybrany metraż mieszkania - szczegółowe dane lokali znajdują się na naszej stronie w zakładce "WYKAZ LOKALI"</t>
  </si>
  <si>
    <t>Wysokość kaucji do wpłaty przed podpisaniem umowy:</t>
  </si>
  <si>
    <t>KALKULATOR OPŁAT CZYNSZOWYCH STBS "WSPÓLNY DOM"</t>
  </si>
  <si>
    <r>
      <t>podgrzanie
1 m</t>
    </r>
    <r>
      <rPr>
        <vertAlign val="superscript"/>
        <sz val="11"/>
        <color rgb="FF000000"/>
        <rFont val="Czcionka tekstu podstawowego"/>
        <charset val="238"/>
      </rPr>
      <t>3</t>
    </r>
    <r>
      <rPr>
        <sz val="11"/>
        <color rgb="FF000000"/>
        <rFont val="Czcionka tekstu podstawowego"/>
        <charset val="238"/>
      </rPr>
      <t xml:space="preserve"> wody /zaliczka/</t>
    </r>
  </si>
  <si>
    <r>
      <t>ogrzanie
1 m</t>
    </r>
    <r>
      <rPr>
        <vertAlign val="superscript"/>
        <sz val="11"/>
        <color rgb="FF000000"/>
        <rFont val="Czcionka tekstu podstawowego"/>
        <charset val="238"/>
      </rPr>
      <t>2</t>
    </r>
    <r>
      <rPr>
        <sz val="11"/>
        <color rgb="FF000000"/>
        <rFont val="Czcionka tekstu podstawowego"/>
        <charset val="238"/>
      </rPr>
      <t xml:space="preserve"> mieszk /zaliczka/</t>
    </r>
  </si>
  <si>
    <t>01.01.2026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</si>
</sst>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[$zł-415]"/>
    <numFmt numFmtId="165" formatCode="#,##0.00\ &quot;zł&quot;"/>
    <numFmt numFmtId="166" formatCode="#,##0.00\ [$zł-415]"/>
  </numFmts>
  <fonts count="3">
    <font>
      <sz val="11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vertAlign val="superscript"/>
      <sz val="11"/>
      <color rgb="FF00000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2" xfId="0" applyFill="1" applyBorder="1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164" fontId="1" fillId="0" borderId="1" xfId="0" applyNumberFormat="1" applyFont="1" applyBorder="1" applyProtection="1"/>
    <xf numFmtId="164" fontId="1" fillId="0" borderId="3" xfId="0" applyNumberFormat="1" applyFont="1" applyBorder="1" applyProtection="1"/>
    <xf numFmtId="0" fontId="1" fillId="0" borderId="0" xfId="0" applyFont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64" fontId="1" fillId="0" borderId="4" xfId="0" applyNumberFormat="1" applyFont="1" applyFill="1" applyBorder="1" applyAlignment="1" applyProtection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164" fontId="0" fillId="0" borderId="4" xfId="0" applyNumberFormat="1" applyFont="1" applyBorder="1" applyProtection="1"/>
    <xf numFmtId="164" fontId="0" fillId="3" borderId="1" xfId="0" applyNumberForma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 applyProtection="1">
      <alignment horizontal="center"/>
    </xf>
    <xf numFmtId="165" fontId="0" fillId="0" borderId="4" xfId="0" applyNumberFormat="1" applyBorder="1"/>
    <xf numFmtId="165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166" fontId="0" fillId="0" borderId="4" xfId="0" applyNumberFormat="1" applyFont="1" applyBorder="1"/>
    <xf numFmtId="164" fontId="0" fillId="0" borderId="3" xfId="0" applyNumberFormat="1" applyFill="1" applyBorder="1" applyAlignment="1" applyProtection="1">
      <alignment horizontal="center" vertical="center"/>
    </xf>
    <xf numFmtId="0" fontId="0" fillId="0" borderId="4" xfId="0" applyFill="1" applyBorder="1" applyAlignment="1">
      <alignment wrapText="1"/>
    </xf>
    <xf numFmtId="0" fontId="0" fillId="0" borderId="4" xfId="0" quotePrefix="1" applyBorder="1" applyAlignment="1">
      <alignment horizontal="center"/>
    </xf>
    <xf numFmtId="0" fontId="0" fillId="0" borderId="0" xfId="0" applyFont="1" applyBorder="1" applyAlignment="1">
      <alignment horizontal="left"/>
    </xf>
    <xf numFmtId="166" fontId="0" fillId="0" borderId="0" xfId="0" applyNumberFormat="1" applyFont="1" applyBorder="1"/>
    <xf numFmtId="0" fontId="0" fillId="4" borderId="4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wrapText="1"/>
    </xf>
    <xf numFmtId="0" fontId="1" fillId="0" borderId="0" xfId="0" applyFont="1" applyFill="1"/>
    <xf numFmtId="2" fontId="0" fillId="4" borderId="4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4" xfId="0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0" fillId="3" borderId="0" xfId="0" applyFill="1" applyAlignment="1">
      <alignment horizontal="left"/>
    </xf>
    <xf numFmtId="0" fontId="0" fillId="5" borderId="0" xfId="0" applyFill="1" applyAlignment="1" applyProtection="1">
      <alignment wrapText="1"/>
    </xf>
    <xf numFmtId="0" fontId="1" fillId="0" borderId="0" xfId="0" applyFont="1" applyAlignment="1" applyProtection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1" fillId="0" borderId="4" xfId="0" applyFont="1" applyBorder="1" applyAlignment="1" applyProtection="1">
      <alignment horizont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7" workbookViewId="0">
      <selection activeCell="C13" sqref="C13"/>
    </sheetView>
  </sheetViews>
  <sheetFormatPr defaultRowHeight="14.25"/>
  <cols>
    <col min="1" max="1" width="15.5" bestFit="1" customWidth="1"/>
    <col min="2" max="2" width="8.125" style="1" customWidth="1"/>
    <col min="3" max="3" width="8.125" customWidth="1"/>
    <col min="4" max="4" width="10" customWidth="1"/>
    <col min="5" max="5" width="11.625" customWidth="1"/>
    <col min="6" max="6" width="14.25" customWidth="1"/>
    <col min="7" max="7" width="9" customWidth="1"/>
  </cols>
  <sheetData>
    <row r="1" spans="1:7" ht="14.25" customHeight="1">
      <c r="A1" s="33" t="s">
        <v>30</v>
      </c>
      <c r="B1" s="33"/>
      <c r="C1" s="33"/>
      <c r="D1" s="33"/>
      <c r="E1" s="33"/>
      <c r="F1" s="33"/>
      <c r="G1" s="15"/>
    </row>
    <row r="2" spans="1:7" s="13" customFormat="1">
      <c r="A2" s="12"/>
      <c r="B2" s="12"/>
      <c r="C2" s="12"/>
      <c r="D2" s="12"/>
    </row>
    <row r="3" spans="1:7" s="13" customFormat="1">
      <c r="A3"/>
      <c r="B3" s="1"/>
      <c r="C3"/>
      <c r="D3" s="47" t="s">
        <v>0</v>
      </c>
      <c r="E3" s="47"/>
      <c r="F3" s="29">
        <v>1</v>
      </c>
    </row>
    <row r="4" spans="1:7">
      <c r="D4" s="48" t="s">
        <v>1</v>
      </c>
      <c r="E4" s="48"/>
      <c r="F4" s="32">
        <v>50</v>
      </c>
    </row>
    <row r="5" spans="1:7" ht="28.5" customHeight="1">
      <c r="D5" s="48" t="s">
        <v>14</v>
      </c>
      <c r="E5" s="48"/>
      <c r="F5" s="21">
        <v>19.25</v>
      </c>
    </row>
    <row r="6" spans="1:7" ht="14.25" customHeight="1">
      <c r="A6" s="2"/>
      <c r="B6" s="3"/>
      <c r="C6" s="2"/>
      <c r="D6" s="49" t="s">
        <v>16</v>
      </c>
      <c r="E6" s="49"/>
      <c r="F6" s="14">
        <f>ROUND(F4*F5,2)</f>
        <v>962.5</v>
      </c>
    </row>
    <row r="7" spans="1:7">
      <c r="A7" s="2"/>
      <c r="B7" s="3"/>
      <c r="C7" s="2"/>
      <c r="D7" s="2"/>
      <c r="E7" s="2"/>
      <c r="F7" s="2"/>
    </row>
    <row r="8" spans="1:7" ht="17.25" customHeight="1">
      <c r="A8" s="2"/>
      <c r="C8" s="4" t="s">
        <v>19</v>
      </c>
      <c r="D8" s="5" t="s">
        <v>2</v>
      </c>
      <c r="E8" s="5" t="s">
        <v>0</v>
      </c>
      <c r="F8" s="6" t="s">
        <v>3</v>
      </c>
    </row>
    <row r="9" spans="1:7" ht="15">
      <c r="A9" s="41" t="s">
        <v>4</v>
      </c>
      <c r="B9" s="41"/>
      <c r="C9" s="24">
        <v>5.78</v>
      </c>
      <c r="D9" s="8">
        <v>3</v>
      </c>
      <c r="E9" s="5">
        <f>F3</f>
        <v>1</v>
      </c>
      <c r="F9" s="9">
        <f>C9*D9*E9</f>
        <v>17.34</v>
      </c>
    </row>
    <row r="10" spans="1:7" ht="14.25" customHeight="1">
      <c r="A10" s="41" t="s">
        <v>22</v>
      </c>
      <c r="B10" s="41"/>
      <c r="C10" s="7">
        <v>8.75</v>
      </c>
      <c r="D10" s="8">
        <v>3</v>
      </c>
      <c r="E10" s="5">
        <f>F3</f>
        <v>1</v>
      </c>
      <c r="F10" s="9">
        <f>C10*D10*E10</f>
        <v>26.25</v>
      </c>
    </row>
    <row r="11" spans="1:7" ht="15">
      <c r="A11" s="41" t="s">
        <v>5</v>
      </c>
      <c r="B11" s="41"/>
      <c r="C11" s="18">
        <v>32</v>
      </c>
      <c r="D11" s="8">
        <v>1</v>
      </c>
      <c r="E11" s="5">
        <f>F3</f>
        <v>1</v>
      </c>
      <c r="F11" s="9">
        <f>C11*D11*E11</f>
        <v>32</v>
      </c>
    </row>
    <row r="12" spans="1:7" ht="15">
      <c r="A12" s="41" t="s">
        <v>6</v>
      </c>
      <c r="B12" s="41"/>
      <c r="C12" s="7">
        <v>34</v>
      </c>
      <c r="D12" s="8" t="s">
        <v>7</v>
      </c>
      <c r="E12" s="5">
        <f>F3</f>
        <v>1</v>
      </c>
      <c r="F12" s="9">
        <f>C12*E12</f>
        <v>34</v>
      </c>
    </row>
    <row r="13" spans="1:7" ht="15">
      <c r="A13" s="41" t="s">
        <v>23</v>
      </c>
      <c r="B13" s="41"/>
      <c r="C13" s="19">
        <v>3.4</v>
      </c>
      <c r="D13" s="5" t="s">
        <v>7</v>
      </c>
      <c r="E13" s="5" t="s">
        <v>8</v>
      </c>
      <c r="F13" s="9">
        <f>C13*F4</f>
        <v>170</v>
      </c>
    </row>
    <row r="14" spans="1:7" ht="15">
      <c r="A14" s="41" t="s">
        <v>26</v>
      </c>
      <c r="B14" s="41" t="s">
        <v>26</v>
      </c>
      <c r="C14" s="19"/>
      <c r="D14" s="8">
        <v>1</v>
      </c>
      <c r="E14" s="5" t="s">
        <v>8</v>
      </c>
      <c r="F14" s="9">
        <f>C14</f>
        <v>0</v>
      </c>
    </row>
    <row r="15" spans="1:7">
      <c r="B15" s="3"/>
      <c r="C15" s="2"/>
      <c r="D15" s="2"/>
      <c r="E15" s="2"/>
      <c r="F15" s="2"/>
    </row>
    <row r="16" spans="1:7" ht="15">
      <c r="A16" s="2"/>
      <c r="B16" s="3"/>
      <c r="C16" s="43" t="s">
        <v>21</v>
      </c>
      <c r="D16" s="43"/>
      <c r="E16" s="43"/>
      <c r="F16" s="10">
        <f>SUM(F6,F9:F14)</f>
        <v>1242.0900000000001</v>
      </c>
    </row>
    <row r="17" spans="1:7">
      <c r="A17" s="2"/>
      <c r="B17" s="3"/>
      <c r="C17" s="2"/>
      <c r="D17" s="2"/>
      <c r="E17" s="2"/>
      <c r="F17" s="2"/>
    </row>
    <row r="18" spans="1:7" ht="15">
      <c r="A18" s="2"/>
      <c r="B18" s="46" t="s">
        <v>29</v>
      </c>
      <c r="C18" s="46"/>
      <c r="D18" s="46"/>
      <c r="E18" s="46"/>
      <c r="F18" s="46"/>
    </row>
    <row r="19" spans="1:7">
      <c r="A19" s="2"/>
      <c r="B19" s="3"/>
      <c r="C19" s="2"/>
      <c r="D19" s="37" t="s">
        <v>17</v>
      </c>
      <c r="E19" s="38"/>
      <c r="F19" s="17">
        <f>F6*12</f>
        <v>11550</v>
      </c>
    </row>
    <row r="20" spans="1:7" ht="15">
      <c r="A20" s="2"/>
      <c r="D20" s="39" t="s">
        <v>18</v>
      </c>
      <c r="E20" s="40"/>
      <c r="F20" s="23">
        <f>F19/2</f>
        <v>5775</v>
      </c>
      <c r="G20" s="11"/>
    </row>
    <row r="21" spans="1:7" ht="15">
      <c r="A21" s="2"/>
      <c r="D21" s="27"/>
      <c r="E21" s="27"/>
      <c r="F21" s="28"/>
      <c r="G21" s="11"/>
    </row>
    <row r="22" spans="1:7" ht="45" customHeight="1">
      <c r="A22" s="45" t="s">
        <v>28</v>
      </c>
      <c r="B22" s="45"/>
      <c r="C22" s="45"/>
      <c r="D22" s="45"/>
      <c r="E22" s="45"/>
      <c r="F22" s="45"/>
      <c r="G22" s="11"/>
    </row>
    <row r="23" spans="1:7" s="13" customFormat="1" ht="15">
      <c r="A23" s="30"/>
      <c r="B23" s="30"/>
      <c r="C23" s="30"/>
      <c r="D23" s="30"/>
      <c r="E23" s="30"/>
      <c r="F23" s="30"/>
      <c r="G23" s="31"/>
    </row>
    <row r="24" spans="1:7">
      <c r="A24" s="44" t="s">
        <v>27</v>
      </c>
      <c r="B24" s="44"/>
      <c r="C24" s="44"/>
      <c r="D24" s="44"/>
      <c r="E24" s="44"/>
      <c r="F24" s="44"/>
    </row>
    <row r="26" spans="1:7" ht="57">
      <c r="A26" s="35" t="s">
        <v>20</v>
      </c>
      <c r="B26" s="36"/>
      <c r="C26" s="22" t="s">
        <v>14</v>
      </c>
      <c r="D26" s="22" t="s">
        <v>31</v>
      </c>
      <c r="E26" s="22" t="s">
        <v>32</v>
      </c>
      <c r="F26" s="25" t="s">
        <v>24</v>
      </c>
    </row>
    <row r="27" spans="1:7">
      <c r="A27" s="42" t="s">
        <v>12</v>
      </c>
      <c r="B27" s="42"/>
      <c r="C27" s="20">
        <v>16.079999999999998</v>
      </c>
      <c r="D27" s="20">
        <v>36.49</v>
      </c>
      <c r="E27" s="20">
        <v>4.1100000000000003</v>
      </c>
      <c r="F27" s="26" t="s">
        <v>25</v>
      </c>
    </row>
    <row r="28" spans="1:7">
      <c r="A28" s="42" t="s">
        <v>9</v>
      </c>
      <c r="B28" s="42"/>
      <c r="C28" s="20">
        <v>16.079999999999998</v>
      </c>
      <c r="D28" s="20">
        <v>37.549999999999997</v>
      </c>
      <c r="E28" s="20">
        <v>3.58</v>
      </c>
      <c r="F28" s="26" t="s">
        <v>25</v>
      </c>
    </row>
    <row r="29" spans="1:7">
      <c r="A29" s="42" t="s">
        <v>10</v>
      </c>
      <c r="B29" s="42"/>
      <c r="C29" s="20">
        <v>16.079999999999998</v>
      </c>
      <c r="D29" s="20">
        <v>47</v>
      </c>
      <c r="E29" s="20">
        <v>4.13</v>
      </c>
      <c r="F29" s="26" t="s">
        <v>25</v>
      </c>
    </row>
    <row r="30" spans="1:7">
      <c r="A30" s="42" t="s">
        <v>11</v>
      </c>
      <c r="B30" s="42"/>
      <c r="C30" s="20">
        <v>18.7</v>
      </c>
      <c r="D30" s="20">
        <v>31.82</v>
      </c>
      <c r="E30" s="20">
        <v>3.38</v>
      </c>
      <c r="F30" s="20">
        <v>45.99</v>
      </c>
    </row>
    <row r="31" spans="1:7">
      <c r="A31" s="42" t="s">
        <v>13</v>
      </c>
      <c r="B31" s="42"/>
      <c r="C31" s="20">
        <v>19.25</v>
      </c>
      <c r="D31" s="20">
        <v>32</v>
      </c>
      <c r="E31" s="20">
        <v>3.4</v>
      </c>
      <c r="F31" s="20">
        <v>50</v>
      </c>
    </row>
    <row r="33" spans="1:6">
      <c r="A33" s="34" t="s">
        <v>15</v>
      </c>
      <c r="B33" s="34"/>
      <c r="C33" s="34"/>
      <c r="D33" s="34"/>
      <c r="E33" s="34"/>
      <c r="F33" s="16" t="s">
        <v>33</v>
      </c>
    </row>
  </sheetData>
  <mergeCells count="24">
    <mergeCell ref="A12:B12"/>
    <mergeCell ref="A13:B13"/>
    <mergeCell ref="A14:B14"/>
    <mergeCell ref="D4:E4"/>
    <mergeCell ref="D6:E6"/>
    <mergeCell ref="D5:E5"/>
    <mergeCell ref="A10:B10"/>
    <mergeCell ref="A11:B11"/>
    <mergeCell ref="A1:F1"/>
    <mergeCell ref="A33:E33"/>
    <mergeCell ref="A26:B26"/>
    <mergeCell ref="D19:E19"/>
    <mergeCell ref="D20:E20"/>
    <mergeCell ref="A9:B9"/>
    <mergeCell ref="A29:B29"/>
    <mergeCell ref="A30:B30"/>
    <mergeCell ref="A31:B31"/>
    <mergeCell ref="C16:E16"/>
    <mergeCell ref="A27:B27"/>
    <mergeCell ref="A28:B28"/>
    <mergeCell ref="A24:F24"/>
    <mergeCell ref="A22:F22"/>
    <mergeCell ref="B18:F18"/>
    <mergeCell ref="D3:E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9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cols>
    <col min="1" max="1" width="9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igorg</dc:creator>
  <cp:lastModifiedBy>Użytkownik systemu Windows</cp:lastModifiedBy>
  <cp:lastPrinted>2015-11-25T08:42:03Z</cp:lastPrinted>
  <dcterms:created xsi:type="dcterms:W3CDTF">2010-09-27T12:05:21Z</dcterms:created>
  <dcterms:modified xsi:type="dcterms:W3CDTF">2026-01-14T13:12:38Z</dcterms:modified>
</cp:coreProperties>
</file>